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ter\Desktop\Pracovní\Z021039 - FVE Vychodilova\DZS\"/>
    </mc:Choice>
  </mc:AlternateContent>
  <xr:revisionPtr revIDLastSave="0" documentId="13_ncr:1_{2C6D3BCC-3D01-4F1B-A887-75525C2A4915}" xr6:coauthVersionLast="47" xr6:coauthVersionMax="47" xr10:uidLastSave="{00000000-0000-0000-0000-000000000000}"/>
  <bookViews>
    <workbookView xWindow="-120" yWindow="-120" windowWidth="29040" windowHeight="15840" xr2:uid="{68092BB1-8C33-40EF-A21B-C149E9553FB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1" l="1"/>
  <c r="I41" i="1"/>
  <c r="I42" i="1"/>
  <c r="I43" i="1"/>
  <c r="I44" i="1"/>
  <c r="I17" i="1"/>
  <c r="I21" i="1"/>
  <c r="I33" i="1"/>
  <c r="I34" i="1"/>
  <c r="I35" i="1"/>
  <c r="I36" i="1"/>
  <c r="I37" i="1"/>
  <c r="I38" i="1"/>
  <c r="I39" i="1"/>
  <c r="I49" i="1"/>
  <c r="I50" i="1"/>
  <c r="I51" i="1"/>
  <c r="I19" i="1"/>
  <c r="I23" i="1"/>
  <c r="I24" i="1"/>
  <c r="I25" i="1"/>
  <c r="I26" i="1"/>
  <c r="I27" i="1"/>
  <c r="I28" i="1"/>
  <c r="I29" i="1"/>
  <c r="I30" i="1"/>
  <c r="I31" i="1"/>
  <c r="I32" i="1"/>
  <c r="I52" i="1"/>
  <c r="I53" i="1"/>
  <c r="I48" i="1"/>
  <c r="I14" i="1" l="1"/>
  <c r="I12" i="1"/>
  <c r="I47" i="1"/>
  <c r="I46" i="1" l="1"/>
  <c r="I55" i="1"/>
  <c r="I56" i="1"/>
  <c r="I57" i="1"/>
  <c r="I58" i="1"/>
  <c r="I15" i="1"/>
  <c r="I11" i="1" l="1"/>
  <c r="I59" i="1"/>
  <c r="I60" i="1"/>
  <c r="I61" i="1"/>
  <c r="I62" i="1"/>
  <c r="I63" i="1" l="1"/>
</calcChain>
</file>

<file path=xl/sharedStrings.xml><?xml version="1.0" encoding="utf-8"?>
<sst xmlns="http://schemas.openxmlformats.org/spreadsheetml/2006/main" count="135" uniqueCount="100">
  <si>
    <t>Akce:</t>
  </si>
  <si>
    <t>Č. zakázky</t>
  </si>
  <si>
    <t>Místo realizace</t>
  </si>
  <si>
    <t>Číslo položky</t>
  </si>
  <si>
    <t>Materiál</t>
  </si>
  <si>
    <t>Jedn.</t>
  </si>
  <si>
    <t>Výměra</t>
  </si>
  <si>
    <t>Jednotková cena (bez DPH)</t>
  </si>
  <si>
    <t>Celková cena (bez DPH)</t>
  </si>
  <si>
    <t>Celkem bez DPH</t>
  </si>
  <si>
    <t>Poznámky a vysvětlivky:
kpl. - komletní dodávka
ks - počet kusů
m - metrů
hod - počet hodin</t>
  </si>
  <si>
    <t>1.1</t>
  </si>
  <si>
    <t>ks</t>
  </si>
  <si>
    <t>Instalační materiál</t>
  </si>
  <si>
    <t>kpl.</t>
  </si>
  <si>
    <t>1</t>
  </si>
  <si>
    <t>2</t>
  </si>
  <si>
    <t>3</t>
  </si>
  <si>
    <t>Práce SW</t>
  </si>
  <si>
    <t>Kpl.</t>
  </si>
  <si>
    <t>1.3</t>
  </si>
  <si>
    <t>4</t>
  </si>
  <si>
    <t>Projekční práce</t>
  </si>
  <si>
    <t>Kabeláž</t>
  </si>
  <si>
    <t>m</t>
  </si>
  <si>
    <t>Práce</t>
  </si>
  <si>
    <t>5</t>
  </si>
  <si>
    <t>6</t>
  </si>
  <si>
    <t>Montáž + revize</t>
  </si>
  <si>
    <t>hod</t>
  </si>
  <si>
    <t>Rozpočet pro výběr zhotovitele</t>
  </si>
  <si>
    <t>Fotovoltaické zařízení</t>
  </si>
  <si>
    <t>Fotovoltaický panel Axitech 
AXIpremium XL HC AC-450MH/114V</t>
  </si>
  <si>
    <t xml:space="preserve">Třífazový měnič SolarEdge SE100K </t>
  </si>
  <si>
    <t>Výkonový optimizér P950</t>
  </si>
  <si>
    <t>Rozvaděč RFVE</t>
  </si>
  <si>
    <t>Rozvaděč RDC</t>
  </si>
  <si>
    <t>Solární kabel 6mm2</t>
  </si>
  <si>
    <t>Kabel CYKY 5x70 mm2</t>
  </si>
  <si>
    <t>Konstrukce pro umístění panelů</t>
  </si>
  <si>
    <t>5.1</t>
  </si>
  <si>
    <t>5.2</t>
  </si>
  <si>
    <t>5.3</t>
  </si>
  <si>
    <t>5.4</t>
  </si>
  <si>
    <t>5.5</t>
  </si>
  <si>
    <t>7</t>
  </si>
  <si>
    <t>8</t>
  </si>
  <si>
    <t>5.6</t>
  </si>
  <si>
    <t>Žlab 50x50</t>
  </si>
  <si>
    <t>Žlab 100x50</t>
  </si>
  <si>
    <t>Žlab 200x50</t>
  </si>
  <si>
    <t>N021039</t>
  </si>
  <si>
    <t>Domov pro  seniory 
Vychodilova 3077, 616 00 Brno - Žabovřesky</t>
  </si>
  <si>
    <t>Dome Mat V</t>
  </si>
  <si>
    <t>AXY rozvaděč distribučního řízení</t>
  </si>
  <si>
    <t>S-Dome 6.10 Base Set</t>
  </si>
  <si>
    <t>Dome 6.10 Peak</t>
  </si>
  <si>
    <t>Dome 6 Connector 195 Set</t>
  </si>
  <si>
    <t>S-Dome 6.10 Windbreaker long</t>
  </si>
  <si>
    <t>Samořezný šroub 6,0x25</t>
  </si>
  <si>
    <t>K2 Solar Cable Manager</t>
  </si>
  <si>
    <t>MiniClamp EC Set 30-50</t>
  </si>
  <si>
    <t>MiniClamp MC Set 30-50</t>
  </si>
  <si>
    <t>Dome SpeedPorter</t>
  </si>
  <si>
    <t>S-Dome V 15 Set</t>
  </si>
  <si>
    <t>MK2</t>
  </si>
  <si>
    <t>Socket Head Bolt serrated M8x20</t>
  </si>
  <si>
    <t>Dome V SD 15</t>
  </si>
  <si>
    <t>Dome V Rail 1500</t>
  </si>
  <si>
    <t>Dome V Rail 1850</t>
  </si>
  <si>
    <t>Dome V Rail 900</t>
  </si>
  <si>
    <t>S-Dome V 15 Windbreaker 72-cells</t>
  </si>
  <si>
    <t>Dome Porter long</t>
  </si>
  <si>
    <t>UnderlayPlate 100x50x4</t>
  </si>
  <si>
    <t>Dome V SpeedPorter</t>
  </si>
  <si>
    <t>1.2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</si>
  <si>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</si>
  <si>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</si>
  <si>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</si>
  <si>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</si>
  <si>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</si>
  <si>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</si>
  <si>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</si>
  <si>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</si>
  <si>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</si>
  <si>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</si>
  <si>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</si>
  <si>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</si>
  <si>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</si>
  <si>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</si>
  <si>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</si>
  <si>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6.1</t>
  </si>
  <si>
    <t>6.2</t>
  </si>
  <si>
    <t>6.3</t>
  </si>
  <si>
    <t>6.4</t>
  </si>
  <si>
    <t>6.5</t>
  </si>
  <si>
    <t>6.6</t>
  </si>
  <si>
    <t>6.7</t>
  </si>
  <si>
    <t>9</t>
  </si>
  <si>
    <t>FVE DS Vychodilova - 1.etapa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</si>
</sst>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3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 applyAlignment="1">
      <alignment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164" fontId="1" fillId="0" borderId="26" xfId="0" applyNumberFormat="1" applyFont="1" applyBorder="1" applyAlignment="1">
      <alignment horizontal="right"/>
    </xf>
    <xf numFmtId="164" fontId="1" fillId="0" borderId="27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9" fontId="0" fillId="0" borderId="26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0" fontId="0" fillId="0" borderId="32" xfId="0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2" fillId="0" borderId="36" xfId="0" applyFont="1" applyBorder="1" applyAlignment="1">
      <alignment horizontal="center"/>
    </xf>
    <xf numFmtId="164" fontId="4" fillId="0" borderId="36" xfId="0" applyNumberFormat="1" applyFont="1" applyBorder="1" applyAlignment="1">
      <alignment horizontal="right"/>
    </xf>
    <xf numFmtId="49" fontId="2" fillId="0" borderId="25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164" fontId="4" fillId="0" borderId="25" xfId="0" applyNumberFormat="1" applyFont="1" applyBorder="1" applyAlignment="1">
      <alignment horizontal="right"/>
    </xf>
    <xf numFmtId="0" fontId="2" fillId="0" borderId="24" xfId="0" applyFont="1" applyBorder="1" applyAlignment="1">
      <alignment horizontal="center"/>
    </xf>
    <xf numFmtId="49" fontId="0" fillId="0" borderId="36" xfId="0" applyNumberFormat="1" applyBorder="1" applyAlignment="1">
      <alignment horizontal="center" vertical="center"/>
    </xf>
    <xf numFmtId="0" fontId="0" fillId="0" borderId="36" xfId="0" applyBorder="1" applyAlignment="1">
      <alignment horizontal="center"/>
    </xf>
    <xf numFmtId="164" fontId="1" fillId="0" borderId="36" xfId="0" applyNumberFormat="1" applyFont="1" applyBorder="1" applyAlignment="1">
      <alignment horizontal="right"/>
    </xf>
    <xf numFmtId="164" fontId="4" fillId="0" borderId="26" xfId="0" applyNumberFormat="1" applyFont="1" applyBorder="1" applyAlignment="1">
      <alignment horizontal="right"/>
    </xf>
    <xf numFmtId="164" fontId="4" fillId="0" borderId="28" xfId="0" applyNumberFormat="1" applyFont="1" applyBorder="1" applyAlignment="1">
      <alignment horizontal="right"/>
    </xf>
    <xf numFmtId="164" fontId="4" fillId="0" borderId="27" xfId="0" applyNumberFormat="1" applyFont="1" applyBorder="1" applyAlignment="1">
      <alignment horizontal="right"/>
    </xf>
    <xf numFmtId="49" fontId="0" fillId="0" borderId="50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50" xfId="0" applyBorder="1" applyAlignment="1">
      <alignment horizontal="center"/>
    </xf>
    <xf numFmtId="164" fontId="1" fillId="0" borderId="50" xfId="0" applyNumberFormat="1" applyFont="1" applyBorder="1" applyAlignment="1">
      <alignment horizontal="right"/>
    </xf>
    <xf numFmtId="49" fontId="2" fillId="0" borderId="32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64" fontId="4" fillId="0" borderId="32" xfId="0" applyNumberFormat="1" applyFont="1" applyBorder="1" applyAlignment="1">
      <alignment horizontal="right"/>
    </xf>
    <xf numFmtId="49" fontId="0" fillId="0" borderId="36" xfId="0" applyNumberFormat="1" applyBorder="1" applyAlignment="1">
      <alignment horizontal="center" vertical="center"/>
    </xf>
    <xf numFmtId="49" fontId="0" fillId="0" borderId="36" xfId="0" applyNumberFormat="1" applyBorder="1" applyAlignment="1">
      <alignment horizontal="center" vertical="center"/>
    </xf>
    <xf numFmtId="164" fontId="1" fillId="0" borderId="36" xfId="0" applyNumberFormat="1" applyFont="1" applyBorder="1" applyAlignment="1">
      <alignment horizontal="right"/>
    </xf>
    <xf numFmtId="0" fontId="0" fillId="0" borderId="45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2" fillId="0" borderId="40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3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0" fillId="0" borderId="48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49" fontId="0" fillId="0" borderId="49" xfId="0" applyNumberFormat="1" applyBorder="1" applyAlignment="1">
      <alignment horizontal="center" vertical="center"/>
    </xf>
    <xf numFmtId="49" fontId="0" fillId="0" borderId="36" xfId="0" applyNumberForma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64" fontId="1" fillId="0" borderId="49" xfId="0" applyNumberFormat="1" applyFont="1" applyBorder="1" applyAlignment="1">
      <alignment horizontal="center"/>
    </xf>
    <xf numFmtId="164" fontId="1" fillId="0" borderId="36" xfId="0" applyNumberFormat="1" applyFont="1" applyBorder="1" applyAlignment="1">
      <alignment horizontal="center"/>
    </xf>
    <xf numFmtId="164" fontId="1" fillId="0" borderId="49" xfId="0" applyNumberFormat="1" applyFont="1" applyBorder="1" applyAlignment="1">
      <alignment horizontal="right"/>
    </xf>
    <xf numFmtId="164" fontId="1" fillId="0" borderId="36" xfId="0" applyNumberFormat="1" applyFont="1" applyBorder="1" applyAlignment="1">
      <alignment horizontal="right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B3085-531E-423A-9372-2920CC0700E4}">
  <dimension ref="A1:I67"/>
  <sheetViews>
    <sheetView tabSelected="1" view="pageLayout" zoomScaleNormal="100" workbookViewId="0">
      <selection activeCell="I4" sqref="I4"/>
    </sheetView>
  </sheetViews>
  <sheetFormatPr defaultRowHeight="15" x14ac:dyDescent="0.25"/>
  <cols>
    <col min="3" max="3" width="7.28515625" customWidth="1"/>
    <col min="5" max="5" width="7.42578125" customWidth="1"/>
    <col min="6" max="6" width="7.140625" customWidth="1"/>
    <col min="7" max="7" width="7.85546875" customWidth="1"/>
    <col min="8" max="8" width="14.28515625" customWidth="1"/>
    <col min="9" max="9" width="14.5703125" customWidth="1"/>
  </cols>
  <sheetData>
    <row r="1" spans="1:9" x14ac:dyDescent="0.25">
      <c r="A1" s="7"/>
      <c r="B1" s="8"/>
      <c r="C1" s="8"/>
      <c r="D1" s="8"/>
      <c r="E1" s="8"/>
      <c r="F1" s="8"/>
      <c r="G1" s="8"/>
      <c r="H1" s="8"/>
      <c r="I1" s="9"/>
    </row>
    <row r="2" spans="1:9" x14ac:dyDescent="0.25">
      <c r="A2" s="76" t="s">
        <v>30</v>
      </c>
      <c r="B2" s="77"/>
      <c r="C2" s="77"/>
      <c r="D2" s="77"/>
      <c r="E2" s="77"/>
      <c r="F2" s="77"/>
      <c r="G2" s="77"/>
      <c r="H2" s="77"/>
      <c r="I2" s="78"/>
    </row>
    <row r="3" spans="1:9" x14ac:dyDescent="0.25">
      <c r="A3" s="10"/>
      <c r="B3" s="2"/>
      <c r="C3" s="2"/>
      <c r="D3" s="2"/>
      <c r="E3" s="2"/>
      <c r="F3" s="2"/>
      <c r="G3" s="2"/>
      <c r="H3" s="2"/>
      <c r="I3" s="11"/>
    </row>
    <row r="4" spans="1:9" x14ac:dyDescent="0.25">
      <c r="A4" s="10" t="s">
        <v>0</v>
      </c>
      <c r="B4" s="79" t="s">
        <v>99</v>
      </c>
      <c r="C4" s="79"/>
      <c r="D4" s="79"/>
      <c r="E4" s="79"/>
      <c r="F4" s="80"/>
      <c r="G4" s="4"/>
      <c r="H4" s="5"/>
      <c r="I4" s="12"/>
    </row>
    <row r="5" spans="1:9" x14ac:dyDescent="0.25">
      <c r="A5" s="10" t="s">
        <v>1</v>
      </c>
      <c r="B5" s="79" t="s">
        <v>51</v>
      </c>
      <c r="C5" s="79"/>
      <c r="D5" s="79"/>
      <c r="E5" s="79"/>
      <c r="F5" s="80"/>
      <c r="G5" s="6"/>
      <c r="H5" s="3"/>
      <c r="I5" s="13"/>
    </row>
    <row r="6" spans="1:9" ht="29.25" customHeight="1" x14ac:dyDescent="0.25">
      <c r="A6" s="18" t="s">
        <v>2</v>
      </c>
      <c r="B6" s="81" t="s">
        <v>52</v>
      </c>
      <c r="C6" s="82"/>
      <c r="D6" s="82"/>
      <c r="E6" s="82"/>
      <c r="F6" s="83"/>
      <c r="G6" s="6"/>
      <c r="H6" s="3"/>
      <c r="I6" s="13"/>
    </row>
    <row r="7" spans="1:9" x14ac:dyDescent="0.25">
      <c r="A7" s="10"/>
      <c r="B7" s="2"/>
      <c r="C7" s="2"/>
      <c r="D7" s="2"/>
      <c r="E7" s="2"/>
      <c r="F7" s="2"/>
      <c r="G7" s="1"/>
      <c r="H7" s="2"/>
      <c r="I7" s="11"/>
    </row>
    <row r="8" spans="1:9" ht="15.75" thickBot="1" x14ac:dyDescent="0.3">
      <c r="A8" s="14"/>
      <c r="B8" s="15"/>
      <c r="C8" s="15"/>
      <c r="D8" s="15"/>
      <c r="E8" s="15"/>
      <c r="F8" s="15"/>
      <c r="G8" s="16"/>
      <c r="H8" s="15"/>
      <c r="I8" s="17"/>
    </row>
    <row r="9" spans="1:9" ht="15.75" thickBot="1" x14ac:dyDescent="0.3"/>
    <row r="10" spans="1:9" ht="30.75" customHeight="1" thickBot="1" x14ac:dyDescent="0.3">
      <c r="A10" s="29" t="s">
        <v>3</v>
      </c>
      <c r="B10" s="84" t="s">
        <v>4</v>
      </c>
      <c r="C10" s="85"/>
      <c r="D10" s="85"/>
      <c r="E10" s="86"/>
      <c r="F10" s="30" t="s">
        <v>5</v>
      </c>
      <c r="G10" s="31" t="s">
        <v>6</v>
      </c>
      <c r="H10" s="31" t="s">
        <v>7</v>
      </c>
      <c r="I10" s="31" t="s">
        <v>8</v>
      </c>
    </row>
    <row r="11" spans="1:9" x14ac:dyDescent="0.25">
      <c r="A11" s="34" t="s">
        <v>15</v>
      </c>
      <c r="B11" s="87" t="s">
        <v>31</v>
      </c>
      <c r="C11" s="88"/>
      <c r="D11" s="88"/>
      <c r="E11" s="89"/>
      <c r="F11" s="35" t="s">
        <v>19</v>
      </c>
      <c r="G11" s="35">
        <v>1</v>
      </c>
      <c r="H11" s="36"/>
      <c r="I11" s="36">
        <f>SUM(I12:I16)*G11</f>
        <v>0</v>
      </c>
    </row>
    <row r="12" spans="1:9" x14ac:dyDescent="0.25">
      <c r="A12" s="105" t="s">
        <v>11</v>
      </c>
      <c r="B12" s="90" t="s">
        <v>32</v>
      </c>
      <c r="C12" s="91"/>
      <c r="D12" s="91"/>
      <c r="E12" s="92"/>
      <c r="F12" s="107" t="s">
        <v>12</v>
      </c>
      <c r="G12" s="107">
        <v>180</v>
      </c>
      <c r="H12" s="109"/>
      <c r="I12" s="111">
        <f>G12*H12</f>
        <v>0</v>
      </c>
    </row>
    <row r="13" spans="1:9" x14ac:dyDescent="0.25">
      <c r="A13" s="106"/>
      <c r="B13" s="70"/>
      <c r="C13" s="71"/>
      <c r="D13" s="71"/>
      <c r="E13" s="72"/>
      <c r="F13" s="108"/>
      <c r="G13" s="108"/>
      <c r="H13" s="110"/>
      <c r="I13" s="112"/>
    </row>
    <row r="14" spans="1:9" x14ac:dyDescent="0.25">
      <c r="A14" s="27" t="s">
        <v>75</v>
      </c>
      <c r="B14" s="64" t="s">
        <v>33</v>
      </c>
      <c r="C14" s="65"/>
      <c r="D14" s="65"/>
      <c r="E14" s="66"/>
      <c r="F14" s="21" t="s">
        <v>12</v>
      </c>
      <c r="G14" s="21">
        <v>1</v>
      </c>
      <c r="H14" s="23"/>
      <c r="I14" s="23">
        <f t="shared" ref="I14:I53" si="0">G14*H14</f>
        <v>0</v>
      </c>
    </row>
    <row r="15" spans="1:9" x14ac:dyDescent="0.25">
      <c r="A15" s="27" t="s">
        <v>20</v>
      </c>
      <c r="B15" s="64" t="s">
        <v>34</v>
      </c>
      <c r="C15" s="65"/>
      <c r="D15" s="65"/>
      <c r="E15" s="66"/>
      <c r="F15" s="21" t="s">
        <v>12</v>
      </c>
      <c r="G15" s="21">
        <v>123</v>
      </c>
      <c r="H15" s="23"/>
      <c r="I15" s="23">
        <f t="shared" si="0"/>
        <v>0</v>
      </c>
    </row>
    <row r="16" spans="1:9" ht="15.75" thickBot="1" x14ac:dyDescent="0.3">
      <c r="A16" s="28"/>
      <c r="B16" s="55"/>
      <c r="C16" s="56"/>
      <c r="D16" s="56"/>
      <c r="E16" s="57"/>
      <c r="F16" s="22"/>
      <c r="G16" s="22"/>
      <c r="H16" s="24"/>
      <c r="I16" s="24"/>
    </row>
    <row r="17" spans="1:9" x14ac:dyDescent="0.25">
      <c r="A17" s="34" t="s">
        <v>16</v>
      </c>
      <c r="B17" s="58" t="s">
        <v>35</v>
      </c>
      <c r="C17" s="59"/>
      <c r="D17" s="59"/>
      <c r="E17" s="60"/>
      <c r="F17" s="32" t="s">
        <v>14</v>
      </c>
      <c r="G17" s="32">
        <v>1</v>
      </c>
      <c r="H17" s="33"/>
      <c r="I17" s="33">
        <f>SUM(H17)*G17</f>
        <v>0</v>
      </c>
    </row>
    <row r="18" spans="1:9" ht="15.75" thickBot="1" x14ac:dyDescent="0.3">
      <c r="A18" s="44"/>
      <c r="B18" s="113"/>
      <c r="C18" s="114"/>
      <c r="D18" s="114"/>
      <c r="E18" s="115"/>
      <c r="F18" s="45"/>
      <c r="G18" s="46"/>
      <c r="H18" s="47"/>
      <c r="I18" s="23"/>
    </row>
    <row r="19" spans="1:9" x14ac:dyDescent="0.25">
      <c r="A19" s="48" t="s">
        <v>17</v>
      </c>
      <c r="B19" s="67" t="s">
        <v>36</v>
      </c>
      <c r="C19" s="68"/>
      <c r="D19" s="68"/>
      <c r="E19" s="69"/>
      <c r="F19" s="49" t="s">
        <v>14</v>
      </c>
      <c r="G19" s="50">
        <v>1</v>
      </c>
      <c r="H19" s="51"/>
      <c r="I19" s="23">
        <f t="shared" ref="I19:I44" si="1">G19*H19</f>
        <v>0</v>
      </c>
    </row>
    <row r="20" spans="1:9" ht="15.75" thickBot="1" x14ac:dyDescent="0.3">
      <c r="A20" s="28"/>
      <c r="B20" s="113"/>
      <c r="C20" s="114"/>
      <c r="D20" s="114"/>
      <c r="E20" s="115"/>
      <c r="F20" s="20"/>
      <c r="G20" s="22"/>
      <c r="H20" s="24"/>
      <c r="I20" s="24"/>
    </row>
    <row r="21" spans="1:9" x14ac:dyDescent="0.25">
      <c r="A21" s="48" t="s">
        <v>21</v>
      </c>
      <c r="B21" s="67" t="s">
        <v>54</v>
      </c>
      <c r="C21" s="68"/>
      <c r="D21" s="68"/>
      <c r="E21" s="69"/>
      <c r="F21" s="49" t="s">
        <v>14</v>
      </c>
      <c r="G21" s="50">
        <v>1</v>
      </c>
      <c r="H21" s="51"/>
      <c r="I21" s="54">
        <f t="shared" ref="I21" si="2">G21*H21</f>
        <v>0</v>
      </c>
    </row>
    <row r="22" spans="1:9" ht="15.75" thickBot="1" x14ac:dyDescent="0.3">
      <c r="A22" s="28"/>
      <c r="B22" s="113"/>
      <c r="C22" s="114"/>
      <c r="D22" s="114"/>
      <c r="E22" s="115"/>
      <c r="F22" s="20"/>
      <c r="G22" s="22"/>
      <c r="H22" s="24"/>
      <c r="I22" s="24"/>
    </row>
    <row r="23" spans="1:9" x14ac:dyDescent="0.25">
      <c r="A23" s="34" t="s">
        <v>26</v>
      </c>
      <c r="B23" s="67" t="s">
        <v>39</v>
      </c>
      <c r="C23" s="68"/>
      <c r="D23" s="68"/>
      <c r="E23" s="69"/>
      <c r="F23" s="35" t="s">
        <v>14</v>
      </c>
      <c r="G23" s="35">
        <v>1</v>
      </c>
      <c r="H23" s="36"/>
      <c r="I23" s="54">
        <f t="shared" si="1"/>
        <v>0</v>
      </c>
    </row>
    <row r="24" spans="1:9" x14ac:dyDescent="0.25">
      <c r="A24" s="52" t="s">
        <v>40</v>
      </c>
      <c r="B24" s="61" t="s">
        <v>55</v>
      </c>
      <c r="C24" s="62"/>
      <c r="D24" s="62"/>
      <c r="E24" s="63"/>
      <c r="F24" s="21" t="s">
        <v>12</v>
      </c>
      <c r="G24" s="21">
        <v>119</v>
      </c>
      <c r="H24" s="23"/>
      <c r="I24" s="23">
        <f t="shared" si="1"/>
        <v>0</v>
      </c>
    </row>
    <row r="25" spans="1:9" x14ac:dyDescent="0.25">
      <c r="A25" s="53" t="s">
        <v>41</v>
      </c>
      <c r="B25" s="61" t="s">
        <v>56</v>
      </c>
      <c r="C25" s="62"/>
      <c r="D25" s="62"/>
      <c r="E25" s="63"/>
      <c r="F25" s="21" t="s">
        <v>12</v>
      </c>
      <c r="G25" s="21">
        <v>119</v>
      </c>
      <c r="H25" s="23"/>
      <c r="I25" s="23">
        <f t="shared" si="1"/>
        <v>0</v>
      </c>
    </row>
    <row r="26" spans="1:9" x14ac:dyDescent="0.25">
      <c r="A26" s="53" t="s">
        <v>42</v>
      </c>
      <c r="B26" s="61" t="s">
        <v>57</v>
      </c>
      <c r="C26" s="62"/>
      <c r="D26" s="62"/>
      <c r="E26" s="63"/>
      <c r="F26" s="21" t="s">
        <v>12</v>
      </c>
      <c r="G26" s="21">
        <v>100</v>
      </c>
      <c r="H26" s="23"/>
      <c r="I26" s="23">
        <f t="shared" si="1"/>
        <v>0</v>
      </c>
    </row>
    <row r="27" spans="1:9" x14ac:dyDescent="0.25">
      <c r="A27" s="53" t="s">
        <v>43</v>
      </c>
      <c r="B27" s="61" t="s">
        <v>58</v>
      </c>
      <c r="C27" s="62"/>
      <c r="D27" s="62"/>
      <c r="E27" s="63"/>
      <c r="F27" s="21" t="s">
        <v>12</v>
      </c>
      <c r="G27" s="21">
        <v>101</v>
      </c>
      <c r="H27" s="23"/>
      <c r="I27" s="23">
        <f t="shared" si="1"/>
        <v>0</v>
      </c>
    </row>
    <row r="28" spans="1:9" x14ac:dyDescent="0.25">
      <c r="A28" s="53" t="s">
        <v>44</v>
      </c>
      <c r="B28" s="61" t="s">
        <v>59</v>
      </c>
      <c r="C28" s="62"/>
      <c r="D28" s="62"/>
      <c r="E28" s="63"/>
      <c r="F28" s="21" t="s">
        <v>12</v>
      </c>
      <c r="G28" s="21">
        <v>456</v>
      </c>
      <c r="H28" s="23"/>
      <c r="I28" s="23">
        <f t="shared" si="1"/>
        <v>0</v>
      </c>
    </row>
    <row r="29" spans="1:9" x14ac:dyDescent="0.25">
      <c r="A29" s="53" t="s">
        <v>47</v>
      </c>
      <c r="B29" s="61" t="s">
        <v>60</v>
      </c>
      <c r="C29" s="62"/>
      <c r="D29" s="62"/>
      <c r="E29" s="63"/>
      <c r="F29" s="21" t="s">
        <v>12</v>
      </c>
      <c r="G29" s="21">
        <v>189</v>
      </c>
      <c r="H29" s="23"/>
      <c r="I29" s="23">
        <f t="shared" si="1"/>
        <v>0</v>
      </c>
    </row>
    <row r="30" spans="1:9" x14ac:dyDescent="0.25">
      <c r="A30" s="53" t="s">
        <v>76</v>
      </c>
      <c r="B30" s="61" t="s">
        <v>62</v>
      </c>
      <c r="C30" s="62"/>
      <c r="D30" s="62"/>
      <c r="E30" s="63"/>
      <c r="F30" s="21" t="s">
        <v>12</v>
      </c>
      <c r="G30" s="21">
        <v>300</v>
      </c>
      <c r="H30" s="23"/>
      <c r="I30" s="23">
        <f t="shared" si="1"/>
        <v>0</v>
      </c>
    </row>
    <row r="31" spans="1:9" x14ac:dyDescent="0.25">
      <c r="A31" s="53" t="s">
        <v>77</v>
      </c>
      <c r="B31" s="61" t="s">
        <v>61</v>
      </c>
      <c r="C31" s="62"/>
      <c r="D31" s="62"/>
      <c r="E31" s="63"/>
      <c r="F31" s="21" t="s">
        <v>12</v>
      </c>
      <c r="G31" s="21">
        <v>156</v>
      </c>
      <c r="H31" s="23"/>
      <c r="I31" s="23">
        <f t="shared" si="1"/>
        <v>0</v>
      </c>
    </row>
    <row r="32" spans="1:9" x14ac:dyDescent="0.25">
      <c r="A32" s="53" t="s">
        <v>78</v>
      </c>
      <c r="B32" s="61" t="s">
        <v>63</v>
      </c>
      <c r="C32" s="62"/>
      <c r="D32" s="62"/>
      <c r="E32" s="63"/>
      <c r="F32" s="21" t="s">
        <v>12</v>
      </c>
      <c r="G32" s="21">
        <v>254</v>
      </c>
      <c r="H32" s="23"/>
      <c r="I32" s="23">
        <f t="shared" si="1"/>
        <v>0</v>
      </c>
    </row>
    <row r="33" spans="1:9" x14ac:dyDescent="0.25">
      <c r="A33" s="53" t="s">
        <v>79</v>
      </c>
      <c r="B33" s="61" t="s">
        <v>64</v>
      </c>
      <c r="C33" s="62"/>
      <c r="D33" s="62"/>
      <c r="E33" s="63"/>
      <c r="F33" s="21" t="s">
        <v>12</v>
      </c>
      <c r="G33" s="21">
        <v>109</v>
      </c>
      <c r="H33" s="23"/>
      <c r="I33" s="23">
        <f t="shared" si="1"/>
        <v>0</v>
      </c>
    </row>
    <row r="34" spans="1:9" x14ac:dyDescent="0.25">
      <c r="A34" s="53" t="s">
        <v>80</v>
      </c>
      <c r="B34" s="61" t="s">
        <v>65</v>
      </c>
      <c r="C34" s="62"/>
      <c r="D34" s="62"/>
      <c r="E34" s="63"/>
      <c r="F34" s="21" t="s">
        <v>12</v>
      </c>
      <c r="G34" s="21">
        <v>461</v>
      </c>
      <c r="H34" s="23"/>
      <c r="I34" s="23">
        <f t="shared" si="1"/>
        <v>0</v>
      </c>
    </row>
    <row r="35" spans="1:9" x14ac:dyDescent="0.25">
      <c r="A35" s="53" t="s">
        <v>81</v>
      </c>
      <c r="B35" s="61" t="s">
        <v>66</v>
      </c>
      <c r="C35" s="62"/>
      <c r="D35" s="62"/>
      <c r="E35" s="63"/>
      <c r="F35" s="21" t="s">
        <v>12</v>
      </c>
      <c r="G35" s="21">
        <v>461</v>
      </c>
      <c r="H35" s="23"/>
      <c r="I35" s="23">
        <f t="shared" si="1"/>
        <v>0</v>
      </c>
    </row>
    <row r="36" spans="1:9" x14ac:dyDescent="0.25">
      <c r="A36" s="53" t="s">
        <v>82</v>
      </c>
      <c r="B36" s="61" t="s">
        <v>67</v>
      </c>
      <c r="C36" s="62"/>
      <c r="D36" s="62"/>
      <c r="E36" s="63"/>
      <c r="F36" s="21" t="s">
        <v>12</v>
      </c>
      <c r="G36" s="21">
        <v>109</v>
      </c>
      <c r="H36" s="23"/>
      <c r="I36" s="23">
        <f t="shared" si="1"/>
        <v>0</v>
      </c>
    </row>
    <row r="37" spans="1:9" x14ac:dyDescent="0.25">
      <c r="A37" s="53" t="s">
        <v>83</v>
      </c>
      <c r="B37" s="61" t="s">
        <v>68</v>
      </c>
      <c r="C37" s="62"/>
      <c r="D37" s="62"/>
      <c r="E37" s="63"/>
      <c r="F37" s="21" t="s">
        <v>12</v>
      </c>
      <c r="G37" s="21">
        <v>3</v>
      </c>
      <c r="H37" s="23"/>
      <c r="I37" s="23">
        <f t="shared" si="1"/>
        <v>0</v>
      </c>
    </row>
    <row r="38" spans="1:9" x14ac:dyDescent="0.25">
      <c r="A38" s="53" t="s">
        <v>84</v>
      </c>
      <c r="B38" s="61" t="s">
        <v>69</v>
      </c>
      <c r="C38" s="62"/>
      <c r="D38" s="62"/>
      <c r="E38" s="63"/>
      <c r="F38" s="21" t="s">
        <v>12</v>
      </c>
      <c r="G38" s="21">
        <v>45</v>
      </c>
      <c r="H38" s="23"/>
      <c r="I38" s="23">
        <f t="shared" si="1"/>
        <v>0</v>
      </c>
    </row>
    <row r="39" spans="1:9" x14ac:dyDescent="0.25">
      <c r="A39" s="53" t="s">
        <v>85</v>
      </c>
      <c r="B39" s="61" t="s">
        <v>70</v>
      </c>
      <c r="C39" s="62"/>
      <c r="D39" s="62"/>
      <c r="E39" s="63"/>
      <c r="F39" s="21" t="s">
        <v>12</v>
      </c>
      <c r="G39" s="21">
        <v>41</v>
      </c>
      <c r="H39" s="23"/>
      <c r="I39" s="23">
        <f t="shared" si="1"/>
        <v>0</v>
      </c>
    </row>
    <row r="40" spans="1:9" x14ac:dyDescent="0.25">
      <c r="A40" s="53" t="s">
        <v>86</v>
      </c>
      <c r="B40" s="61" t="s">
        <v>53</v>
      </c>
      <c r="C40" s="62"/>
      <c r="D40" s="62"/>
      <c r="E40" s="63"/>
      <c r="F40" s="21" t="s">
        <v>12</v>
      </c>
      <c r="G40" s="21">
        <v>226</v>
      </c>
      <c r="H40" s="23"/>
      <c r="I40" s="23">
        <f t="shared" si="1"/>
        <v>0</v>
      </c>
    </row>
    <row r="41" spans="1:9" x14ac:dyDescent="0.25">
      <c r="A41" s="53" t="s">
        <v>87</v>
      </c>
      <c r="B41" s="61" t="s">
        <v>71</v>
      </c>
      <c r="C41" s="62"/>
      <c r="D41" s="62"/>
      <c r="E41" s="63"/>
      <c r="F41" s="21" t="s">
        <v>12</v>
      </c>
      <c r="G41" s="21">
        <v>88</v>
      </c>
      <c r="H41" s="23"/>
      <c r="I41" s="23">
        <f t="shared" si="1"/>
        <v>0</v>
      </c>
    </row>
    <row r="42" spans="1:9" x14ac:dyDescent="0.25">
      <c r="A42" s="53" t="s">
        <v>88</v>
      </c>
      <c r="B42" s="61" t="s">
        <v>72</v>
      </c>
      <c r="C42" s="62"/>
      <c r="D42" s="62"/>
      <c r="E42" s="63"/>
      <c r="F42" s="21" t="s">
        <v>12</v>
      </c>
      <c r="G42" s="21">
        <v>176</v>
      </c>
      <c r="H42" s="23"/>
      <c r="I42" s="23">
        <f t="shared" si="1"/>
        <v>0</v>
      </c>
    </row>
    <row r="43" spans="1:9" x14ac:dyDescent="0.25">
      <c r="A43" s="53" t="s">
        <v>89</v>
      </c>
      <c r="B43" s="61" t="s">
        <v>73</v>
      </c>
      <c r="C43" s="62"/>
      <c r="D43" s="62"/>
      <c r="E43" s="63"/>
      <c r="F43" s="21" t="s">
        <v>12</v>
      </c>
      <c r="G43" s="21">
        <v>352</v>
      </c>
      <c r="H43" s="23"/>
      <c r="I43" s="23">
        <f t="shared" si="1"/>
        <v>0</v>
      </c>
    </row>
    <row r="44" spans="1:9" x14ac:dyDescent="0.25">
      <c r="A44" s="53" t="s">
        <v>90</v>
      </c>
      <c r="B44" s="61" t="s">
        <v>74</v>
      </c>
      <c r="C44" s="62"/>
      <c r="D44" s="62"/>
      <c r="E44" s="63"/>
      <c r="F44" s="21" t="s">
        <v>12</v>
      </c>
      <c r="G44" s="21">
        <v>4</v>
      </c>
      <c r="H44" s="23"/>
      <c r="I44" s="23">
        <f t="shared" si="1"/>
        <v>0</v>
      </c>
    </row>
    <row r="45" spans="1:9" ht="15.75" thickBot="1" x14ac:dyDescent="0.3">
      <c r="A45" s="44"/>
      <c r="B45" s="116"/>
      <c r="C45" s="117"/>
      <c r="D45" s="117"/>
      <c r="E45" s="118"/>
      <c r="F45" s="45"/>
      <c r="G45" s="46"/>
      <c r="H45" s="47"/>
      <c r="I45" s="47"/>
    </row>
    <row r="46" spans="1:9" x14ac:dyDescent="0.25">
      <c r="A46" s="34" t="s">
        <v>27</v>
      </c>
      <c r="B46" s="67" t="s">
        <v>23</v>
      </c>
      <c r="C46" s="68"/>
      <c r="D46" s="68"/>
      <c r="E46" s="69"/>
      <c r="F46" s="37" t="s">
        <v>19</v>
      </c>
      <c r="G46" s="35"/>
      <c r="H46" s="36"/>
      <c r="I46" s="36">
        <f>SUM(I47:I54)</f>
        <v>0</v>
      </c>
    </row>
    <row r="47" spans="1:9" x14ac:dyDescent="0.25">
      <c r="A47" s="27" t="s">
        <v>91</v>
      </c>
      <c r="B47" s="61" t="s">
        <v>37</v>
      </c>
      <c r="C47" s="62"/>
      <c r="D47" s="62"/>
      <c r="E47" s="63"/>
      <c r="F47" s="19" t="s">
        <v>24</v>
      </c>
      <c r="G47" s="21">
        <v>1315</v>
      </c>
      <c r="H47" s="23"/>
      <c r="I47" s="23">
        <f t="shared" si="0"/>
        <v>0</v>
      </c>
    </row>
    <row r="48" spans="1:9" x14ac:dyDescent="0.25">
      <c r="A48" s="27" t="s">
        <v>92</v>
      </c>
      <c r="B48" s="61" t="s">
        <v>38</v>
      </c>
      <c r="C48" s="62"/>
      <c r="D48" s="62"/>
      <c r="E48" s="63"/>
      <c r="F48" s="19" t="s">
        <v>24</v>
      </c>
      <c r="G48" s="21">
        <v>30</v>
      </c>
      <c r="H48" s="23"/>
      <c r="I48" s="23">
        <f t="shared" si="0"/>
        <v>0</v>
      </c>
    </row>
    <row r="49" spans="1:9" x14ac:dyDescent="0.25">
      <c r="A49" s="27" t="s">
        <v>93</v>
      </c>
      <c r="B49" s="61" t="s">
        <v>48</v>
      </c>
      <c r="C49" s="62"/>
      <c r="D49" s="62"/>
      <c r="E49" s="63"/>
      <c r="F49" s="19" t="s">
        <v>24</v>
      </c>
      <c r="G49" s="21">
        <v>45</v>
      </c>
      <c r="H49" s="23"/>
      <c r="I49" s="23">
        <f t="shared" si="0"/>
        <v>0</v>
      </c>
    </row>
    <row r="50" spans="1:9" x14ac:dyDescent="0.25">
      <c r="A50" s="27" t="s">
        <v>94</v>
      </c>
      <c r="B50" s="61" t="s">
        <v>49</v>
      </c>
      <c r="C50" s="62"/>
      <c r="D50" s="62"/>
      <c r="E50" s="63"/>
      <c r="F50" s="19" t="s">
        <v>24</v>
      </c>
      <c r="G50" s="21">
        <v>20</v>
      </c>
      <c r="H50" s="23"/>
      <c r="I50" s="23">
        <f t="shared" si="0"/>
        <v>0</v>
      </c>
    </row>
    <row r="51" spans="1:9" x14ac:dyDescent="0.25">
      <c r="A51" s="27" t="s">
        <v>95</v>
      </c>
      <c r="B51" s="61" t="s">
        <v>50</v>
      </c>
      <c r="C51" s="62"/>
      <c r="D51" s="62"/>
      <c r="E51" s="63"/>
      <c r="F51" s="19" t="s">
        <v>24</v>
      </c>
      <c r="G51" s="21">
        <v>60</v>
      </c>
      <c r="H51" s="23"/>
      <c r="I51" s="23">
        <f t="shared" si="0"/>
        <v>0</v>
      </c>
    </row>
    <row r="52" spans="1:9" x14ac:dyDescent="0.25">
      <c r="A52" s="27" t="s">
        <v>96</v>
      </c>
      <c r="B52" s="61" t="s">
        <v>13</v>
      </c>
      <c r="C52" s="62"/>
      <c r="D52" s="62"/>
      <c r="E52" s="63"/>
      <c r="F52" s="19" t="s">
        <v>14</v>
      </c>
      <c r="G52" s="21">
        <v>1</v>
      </c>
      <c r="H52" s="23"/>
      <c r="I52" s="23">
        <f t="shared" si="0"/>
        <v>0</v>
      </c>
    </row>
    <row r="53" spans="1:9" x14ac:dyDescent="0.25">
      <c r="A53" s="27" t="s">
        <v>97</v>
      </c>
      <c r="B53" s="61" t="s">
        <v>25</v>
      </c>
      <c r="C53" s="62"/>
      <c r="D53" s="62"/>
      <c r="E53" s="63"/>
      <c r="F53" s="19" t="s">
        <v>14</v>
      </c>
      <c r="G53" s="21">
        <v>1</v>
      </c>
      <c r="H53" s="23"/>
      <c r="I53" s="23">
        <f t="shared" si="0"/>
        <v>0</v>
      </c>
    </row>
    <row r="54" spans="1:9" ht="15.75" thickBot="1" x14ac:dyDescent="0.3">
      <c r="A54" s="28"/>
      <c r="B54" s="73"/>
      <c r="C54" s="74"/>
      <c r="D54" s="74"/>
      <c r="E54" s="75"/>
      <c r="F54" s="20"/>
      <c r="G54" s="22"/>
      <c r="H54" s="24"/>
      <c r="I54" s="24"/>
    </row>
    <row r="55" spans="1:9" x14ac:dyDescent="0.25">
      <c r="A55" s="38" t="s">
        <v>45</v>
      </c>
      <c r="B55" s="70" t="s">
        <v>18</v>
      </c>
      <c r="C55" s="71"/>
      <c r="D55" s="71"/>
      <c r="E55" s="72"/>
      <c r="F55" s="39" t="s">
        <v>14</v>
      </c>
      <c r="G55" s="39">
        <v>1</v>
      </c>
      <c r="H55" s="40"/>
      <c r="I55" s="33">
        <f t="shared" ref="I55:I62" si="3">G55*H55</f>
        <v>0</v>
      </c>
    </row>
    <row r="56" spans="1:9" x14ac:dyDescent="0.25">
      <c r="A56" s="27" t="s">
        <v>46</v>
      </c>
      <c r="B56" s="61" t="s">
        <v>28</v>
      </c>
      <c r="C56" s="62"/>
      <c r="D56" s="62"/>
      <c r="E56" s="63"/>
      <c r="F56" s="21" t="s">
        <v>14</v>
      </c>
      <c r="G56" s="21">
        <v>1</v>
      </c>
      <c r="H56" s="23"/>
      <c r="I56" s="41">
        <f t="shared" si="3"/>
        <v>0</v>
      </c>
    </row>
    <row r="57" spans="1:9" x14ac:dyDescent="0.25">
      <c r="A57" s="27" t="s">
        <v>98</v>
      </c>
      <c r="B57" s="61" t="s">
        <v>22</v>
      </c>
      <c r="C57" s="62"/>
      <c r="D57" s="62"/>
      <c r="E57" s="63"/>
      <c r="F57" s="21" t="s">
        <v>29</v>
      </c>
      <c r="G57" s="21"/>
      <c r="H57" s="23"/>
      <c r="I57" s="41">
        <f t="shared" si="3"/>
        <v>0</v>
      </c>
    </row>
    <row r="58" spans="1:9" x14ac:dyDescent="0.25">
      <c r="A58" s="27"/>
      <c r="B58" s="61"/>
      <c r="C58" s="62"/>
      <c r="D58" s="62"/>
      <c r="E58" s="63"/>
      <c r="F58" s="19"/>
      <c r="G58" s="21"/>
      <c r="H58" s="23"/>
      <c r="I58" s="41">
        <f t="shared" si="3"/>
        <v>0</v>
      </c>
    </row>
    <row r="59" spans="1:9" x14ac:dyDescent="0.25">
      <c r="A59" s="27"/>
      <c r="B59" s="61"/>
      <c r="C59" s="62"/>
      <c r="D59" s="62"/>
      <c r="E59" s="63"/>
      <c r="F59" s="19"/>
      <c r="G59" s="21"/>
      <c r="H59" s="23"/>
      <c r="I59" s="41">
        <f t="shared" si="3"/>
        <v>0</v>
      </c>
    </row>
    <row r="60" spans="1:9" x14ac:dyDescent="0.25">
      <c r="A60" s="27"/>
      <c r="B60" s="61"/>
      <c r="C60" s="62"/>
      <c r="D60" s="62"/>
      <c r="E60" s="63"/>
      <c r="F60" s="19"/>
      <c r="G60" s="21"/>
      <c r="H60" s="23"/>
      <c r="I60" s="41">
        <f t="shared" si="3"/>
        <v>0</v>
      </c>
    </row>
    <row r="61" spans="1:9" x14ac:dyDescent="0.25">
      <c r="A61" s="27"/>
      <c r="B61" s="61"/>
      <c r="C61" s="62"/>
      <c r="D61" s="62"/>
      <c r="E61" s="63"/>
      <c r="F61" s="19"/>
      <c r="G61" s="21"/>
      <c r="H61" s="23"/>
      <c r="I61" s="41">
        <f t="shared" si="3"/>
        <v>0</v>
      </c>
    </row>
    <row r="62" spans="1:9" ht="15.75" thickBot="1" x14ac:dyDescent="0.3">
      <c r="A62" s="28"/>
      <c r="B62" s="73"/>
      <c r="C62" s="74"/>
      <c r="D62" s="74"/>
      <c r="E62" s="75"/>
      <c r="F62" s="20"/>
      <c r="G62" s="22"/>
      <c r="H62" s="24"/>
      <c r="I62" s="43">
        <f t="shared" si="3"/>
        <v>0</v>
      </c>
    </row>
    <row r="63" spans="1:9" ht="15.75" thickBot="1" x14ac:dyDescent="0.3">
      <c r="A63" s="25"/>
      <c r="B63" s="26"/>
      <c r="C63" s="26"/>
      <c r="D63" s="26"/>
      <c r="E63" s="26"/>
      <c r="F63" s="102" t="s">
        <v>9</v>
      </c>
      <c r="G63" s="103"/>
      <c r="H63" s="104"/>
      <c r="I63" s="42">
        <f>SUM(I11,I17,I55:I62,I46)</f>
        <v>0</v>
      </c>
    </row>
    <row r="64" spans="1:9" ht="15.75" thickBot="1" x14ac:dyDescent="0.3"/>
    <row r="65" spans="1:9" x14ac:dyDescent="0.25">
      <c r="A65" s="93" t="s">
        <v>10</v>
      </c>
      <c r="B65" s="94"/>
      <c r="C65" s="94"/>
      <c r="D65" s="94"/>
      <c r="E65" s="94"/>
      <c r="F65" s="94"/>
      <c r="G65" s="94"/>
      <c r="H65" s="94"/>
      <c r="I65" s="95"/>
    </row>
    <row r="66" spans="1:9" ht="20.25" customHeight="1" x14ac:dyDescent="0.25">
      <c r="A66" s="96"/>
      <c r="B66" s="97"/>
      <c r="C66" s="97"/>
      <c r="D66" s="97"/>
      <c r="E66" s="97"/>
      <c r="F66" s="97"/>
      <c r="G66" s="97"/>
      <c r="H66" s="97"/>
      <c r="I66" s="98"/>
    </row>
    <row r="67" spans="1:9" ht="42" customHeight="1" thickBot="1" x14ac:dyDescent="0.3">
      <c r="A67" s="99"/>
      <c r="B67" s="100"/>
      <c r="C67" s="100"/>
      <c r="D67" s="100"/>
      <c r="E67" s="100"/>
      <c r="F67" s="100"/>
      <c r="G67" s="100"/>
      <c r="H67" s="100"/>
      <c r="I67" s="101"/>
    </row>
  </sheetData>
  <mergeCells count="63">
    <mergeCell ref="B40:E40"/>
    <mergeCell ref="B41:E41"/>
    <mergeCell ref="B42:E42"/>
    <mergeCell ref="B43:E43"/>
    <mergeCell ref="B44:E44"/>
    <mergeCell ref="B45:E45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20:E20"/>
    <mergeCell ref="B18:E18"/>
    <mergeCell ref="B23:E23"/>
    <mergeCell ref="B24:E24"/>
    <mergeCell ref="B19:E19"/>
    <mergeCell ref="B21:E21"/>
    <mergeCell ref="B22:E22"/>
    <mergeCell ref="A12:A13"/>
    <mergeCell ref="F12:F13"/>
    <mergeCell ref="G12:G13"/>
    <mergeCell ref="H12:H13"/>
    <mergeCell ref="I12:I13"/>
    <mergeCell ref="B60:E60"/>
    <mergeCell ref="B61:E61"/>
    <mergeCell ref="B62:E62"/>
    <mergeCell ref="A65:I67"/>
    <mergeCell ref="B56:E56"/>
    <mergeCell ref="B57:E57"/>
    <mergeCell ref="B59:E59"/>
    <mergeCell ref="B58:E58"/>
    <mergeCell ref="F63:H63"/>
    <mergeCell ref="B11:E11"/>
    <mergeCell ref="B15:E15"/>
    <mergeCell ref="B14:E14"/>
    <mergeCell ref="B12:E13"/>
    <mergeCell ref="A2:I2"/>
    <mergeCell ref="B4:F4"/>
    <mergeCell ref="B5:F5"/>
    <mergeCell ref="B6:F6"/>
    <mergeCell ref="B10:E10"/>
    <mergeCell ref="B46:E46"/>
    <mergeCell ref="B47:E47"/>
    <mergeCell ref="B55:E55"/>
    <mergeCell ref="B54:E54"/>
    <mergeCell ref="B48:E48"/>
    <mergeCell ref="B52:E52"/>
    <mergeCell ref="B53:E53"/>
    <mergeCell ref="B49:E49"/>
    <mergeCell ref="B50:E50"/>
    <mergeCell ref="B51:E51"/>
    <mergeCell ref="B16:E16"/>
    <mergeCell ref="B17:E17"/>
  </mergeCells>
  <phoneticPr fontId="3" type="noConversion"/>
  <pageMargins left="0.70866141732283472" right="0.70866141732283472" top="0.86614173228346458" bottom="0.78740157480314965" header="0.31496062992125984" footer="0.31496062992125984"/>
  <pageSetup paperSize="9" orientation="portrait" r:id="rId1"/>
  <headerFooter>
    <oddHeader>&amp;L&amp;G&amp;C&amp;G&amp;RVýkaz výměr pro výběr zhotovitele
FVE DS Vychodilova - I. Etapa</oddHeader>
    <oddFooter>&amp;LMagus INTERNATIONAL a.s.&amp;C&amp;P/&amp;N&amp;Rwww.magus.cz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IF-24-01 Předávací protokol díla_ME zhotovitel" ma:contentTypeID="0x0101006D91016EEFD56C45951A3DE4A006A9710020C0A1BBA9FD5541A54B8A2C709E53D9" ma:contentTypeVersion="6" ma:contentTypeDescription="" ma:contentTypeScope="" ma:versionID="d32a0515f8449452abf8d8e306717bd7">
  <xsd:schema xmlns:xsd="http://www.w3.org/2001/XMLSchema" xmlns:xs="http://www.w3.org/2001/XMLSchema" xmlns:p="http://schemas.microsoft.com/office/2006/metadata/properties" xmlns:ns2="b04e969e-de9f-4247-baf2-9cf925b52e17" targetNamespace="http://schemas.microsoft.com/office/2006/metadata/properties" ma:root="true" ma:fieldsID="6180a8fec08b6c27333e810c9ff72fc7" ns2:_="">
    <xsd:import namespace="b04e969e-de9f-4247-baf2-9cf925b52e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4e969e-de9f-4247-baf2-9cf925b52e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59B7B1-8FB4-4090-B888-D904E93381EF}">
  <ds:schemaRefs>
    <ds:schemaRef ds:uri="http://purl.org/dc/elements/1.1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0c79c06d-98a4-4e70-b640-17d36ec6691a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917DD34-0FAB-4577-9BC6-8B2A353158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4e969e-de9f-4247-baf2-9cf925b52e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00A26D-2B91-46A3-9702-6BEA4A69A8A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Petrič</dc:creator>
  <cp:lastModifiedBy>Ing. Peter Petrič</cp:lastModifiedBy>
  <cp:lastPrinted>2019-09-25T08:38:34Z</cp:lastPrinted>
  <dcterms:created xsi:type="dcterms:W3CDTF">2019-08-08T12:43:00Z</dcterms:created>
  <dcterms:modified xsi:type="dcterms:W3CDTF">2022-07-04T08:11:11Z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0x0101006D91016EEFD56C45951A3DE4A006A9710020C0A1BBA9FD5541A54B8A2C709E53D9</vt:lpwstr>
  </property>
</Properties>
</file>